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080" windowHeight="74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75"/>
  <c r="J135"/>
  <c r="J213"/>
  <c r="J171"/>
  <c r="J105"/>
  <c r="J99"/>
  <c r="J93"/>
  <c r="J45"/>
  <c r="J39"/>
  <c r="J33"/>
  <c r="J250" l="1"/>
  <c r="N275" l="1"/>
  <c r="L171" l="1"/>
  <c r="K171"/>
  <c r="J177"/>
  <c r="J176"/>
  <c r="J174"/>
  <c r="K195"/>
  <c r="K194"/>
  <c r="K192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K191" s="1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195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" l="1"/>
  <c r="K119"/>
  <c r="K277"/>
  <c r="K77"/>
  <c r="K279"/>
  <c r="K278"/>
  <c r="K275"/>
  <c r="F183"/>
  <c r="H194"/>
  <c r="K274" l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191" s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O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<sst xmlns="http://schemas.openxmlformats.org/spreadsheetml/2006/main" count="494" uniqueCount="203">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</sst>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110" zoomScale="120" zoomScaleNormal="100" zoomScaleSheetLayoutView="120" workbookViewId="0">
      <selection activeCell="J130" sqref="J130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192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6" t="s">
        <v>48</v>
      </c>
      <c r="B6" s="136" t="s">
        <v>49</v>
      </c>
      <c r="C6" s="136" t="s">
        <v>50</v>
      </c>
      <c r="D6" s="136" t="s">
        <v>51</v>
      </c>
      <c r="E6" s="136" t="s">
        <v>52</v>
      </c>
      <c r="F6" s="136" t="s">
        <v>53</v>
      </c>
      <c r="G6" s="136" t="s">
        <v>76</v>
      </c>
      <c r="H6" s="139"/>
      <c r="I6" s="139"/>
      <c r="J6" s="139"/>
      <c r="K6" s="139"/>
      <c r="L6" s="139"/>
    </row>
    <row r="7" spans="1:53" ht="21.75" customHeight="1">
      <c r="A7" s="137"/>
      <c r="B7" s="137"/>
      <c r="C7" s="137"/>
      <c r="D7" s="137"/>
      <c r="E7" s="137"/>
      <c r="F7" s="137"/>
      <c r="G7" s="138"/>
      <c r="H7" s="140"/>
      <c r="I7" s="140"/>
      <c r="J7" s="140"/>
      <c r="K7" s="140"/>
      <c r="L7" s="140"/>
    </row>
    <row r="8" spans="1:53" s="31" customFormat="1" ht="21.75" customHeight="1">
      <c r="A8" s="137"/>
      <c r="B8" s="137"/>
      <c r="C8" s="137"/>
      <c r="D8" s="137"/>
      <c r="E8" s="137"/>
      <c r="F8" s="137"/>
      <c r="G8" s="136" t="s">
        <v>70</v>
      </c>
      <c r="H8" s="136" t="s">
        <v>73</v>
      </c>
      <c r="I8" s="136" t="s">
        <v>103</v>
      </c>
      <c r="J8" s="141" t="s">
        <v>127</v>
      </c>
      <c r="K8" s="100" t="s">
        <v>138</v>
      </c>
      <c r="L8" s="100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8"/>
      <c r="B9" s="138"/>
      <c r="C9" s="138"/>
      <c r="D9" s="138"/>
      <c r="E9" s="138"/>
      <c r="F9" s="138"/>
      <c r="G9" s="137"/>
      <c r="H9" s="137"/>
      <c r="I9" s="137"/>
      <c r="J9" s="141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54</v>
      </c>
      <c r="B11" s="123" t="s">
        <v>79</v>
      </c>
      <c r="C11" s="108" t="s">
        <v>181</v>
      </c>
      <c r="D11" s="123" t="s">
        <v>141</v>
      </c>
      <c r="E11" s="25" t="s">
        <v>47</v>
      </c>
      <c r="F11" s="13">
        <f t="shared" ref="F11:F42" si="0">G11+H11+I11+J11+K11+L11</f>
        <v>613942.75815999997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107762.383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57</v>
      </c>
      <c r="F15" s="13">
        <f t="shared" si="0"/>
        <v>612333.50158000004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107654.383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59</v>
      </c>
      <c r="B17" s="125" t="s">
        <v>110</v>
      </c>
      <c r="C17" s="108" t="s">
        <v>165</v>
      </c>
      <c r="D17" s="123" t="s">
        <v>142</v>
      </c>
      <c r="E17" s="25" t="s">
        <v>47</v>
      </c>
      <c r="F17" s="13">
        <f t="shared" si="0"/>
        <v>1794.34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67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57</v>
      </c>
      <c r="F21" s="13">
        <f t="shared" si="0"/>
        <v>1794.34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67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60</v>
      </c>
      <c r="B23" s="125" t="s">
        <v>121</v>
      </c>
      <c r="C23" s="108" t="s">
        <v>162</v>
      </c>
      <c r="D23" s="123" t="s">
        <v>143</v>
      </c>
      <c r="E23" s="25" t="s">
        <v>47</v>
      </c>
      <c r="F23" s="13">
        <f t="shared" si="0"/>
        <v>4700.8919999999998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129.78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57</v>
      </c>
      <c r="F27" s="13">
        <f t="shared" si="0"/>
        <v>4700.8919999999998</v>
      </c>
      <c r="G27" s="17">
        <v>4313.3779999999997</v>
      </c>
      <c r="H27" s="16">
        <v>171</v>
      </c>
      <c r="I27" s="16">
        <v>86.733999999999995</v>
      </c>
      <c r="J27" s="16">
        <v>129.78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61</v>
      </c>
      <c r="B29" s="125" t="s">
        <v>120</v>
      </c>
      <c r="C29" s="108" t="s">
        <v>182</v>
      </c>
      <c r="D29" s="123" t="s">
        <v>144</v>
      </c>
      <c r="E29" s="25" t="s">
        <v>47</v>
      </c>
      <c r="F29" s="13">
        <f t="shared" si="0"/>
        <v>29210.212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5241.7219999999998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57</v>
      </c>
      <c r="F33" s="13">
        <f t="shared" si="0"/>
        <v>29210.212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f>5237.186+4.536</f>
        <v>5241.7219999999998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62</v>
      </c>
      <c r="B35" s="125" t="s">
        <v>111</v>
      </c>
      <c r="C35" s="108" t="s">
        <v>183</v>
      </c>
      <c r="D35" s="123" t="s">
        <v>145</v>
      </c>
      <c r="E35" s="25" t="s">
        <v>47</v>
      </c>
      <c r="F35" s="13">
        <f t="shared" si="0"/>
        <v>411318.89199999999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72583.758000000002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57</v>
      </c>
      <c r="F39" s="13">
        <f t="shared" si="0"/>
        <v>411318.89199999999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f>72538.398+45.36</f>
        <v>72583.758000000002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74</v>
      </c>
      <c r="B41" s="125" t="s">
        <v>112</v>
      </c>
      <c r="C41" s="108" t="s">
        <v>184</v>
      </c>
      <c r="D41" s="123" t="s">
        <v>146</v>
      </c>
      <c r="E41" s="25" t="s">
        <v>47</v>
      </c>
      <c r="F41" s="13">
        <f t="shared" si="0"/>
        <v>100019.299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17594.851999999999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57</v>
      </c>
      <c r="F45" s="13">
        <f t="shared" si="16"/>
        <v>100019.299</v>
      </c>
      <c r="G45" s="17">
        <v>14031.442999999999</v>
      </c>
      <c r="H45" s="16">
        <v>14843.402</v>
      </c>
      <c r="I45" s="16">
        <v>16185.050999999999</v>
      </c>
      <c r="J45" s="17">
        <f>17581.244+13.608</f>
        <v>17594.851999999999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97</v>
      </c>
      <c r="B47" s="125" t="s">
        <v>113</v>
      </c>
      <c r="C47" s="108" t="s">
        <v>185</v>
      </c>
      <c r="D47" s="123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101</v>
      </c>
      <c r="B53" s="125" t="s">
        <v>89</v>
      </c>
      <c r="C53" s="108" t="s">
        <v>185</v>
      </c>
      <c r="D53" s="123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128</v>
      </c>
      <c r="B59" s="125" t="s">
        <v>130</v>
      </c>
      <c r="C59" s="158">
        <v>2023</v>
      </c>
      <c r="D59" s="111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9"/>
      <c r="D60" s="112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9"/>
      <c r="D61" s="112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9"/>
      <c r="D62" s="112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9"/>
      <c r="D63" s="112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60"/>
      <c r="D64" s="113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63</v>
      </c>
      <c r="B65" s="123" t="s">
        <v>80</v>
      </c>
      <c r="C65" s="108" t="s">
        <v>186</v>
      </c>
      <c r="D65" s="111" t="s">
        <v>148</v>
      </c>
      <c r="E65" s="25" t="s">
        <v>47</v>
      </c>
      <c r="F65" s="13">
        <f t="shared" si="16"/>
        <v>832.94999999999993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160.80000000000001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57</v>
      </c>
      <c r="F69" s="13">
        <f t="shared" si="16"/>
        <v>832.94999999999993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160.80000000000001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106</v>
      </c>
      <c r="C71" s="108" t="s">
        <v>186</v>
      </c>
      <c r="D71" s="111" t="s">
        <v>148</v>
      </c>
      <c r="E71" s="25" t="s">
        <v>47</v>
      </c>
      <c r="F71" s="13">
        <f t="shared" si="16"/>
        <v>832.94999999999993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160.80000000000001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57</v>
      </c>
      <c r="F75" s="13">
        <f t="shared" ref="F75:F106" si="30">G75+H75+I75+J75+K75+L75</f>
        <v>832.94999999999993</v>
      </c>
      <c r="G75" s="17">
        <v>200</v>
      </c>
      <c r="H75" s="16">
        <f>200-29.4</f>
        <v>170.6</v>
      </c>
      <c r="I75" s="16">
        <f>139.15</f>
        <v>139.15</v>
      </c>
      <c r="J75" s="16">
        <f>162.4-1.6</f>
        <v>160.80000000000001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64</v>
      </c>
      <c r="B77" s="123" t="s">
        <v>81</v>
      </c>
      <c r="C77" s="108" t="s">
        <v>185</v>
      </c>
      <c r="D77" s="123" t="s">
        <v>149</v>
      </c>
      <c r="E77" s="19" t="s">
        <v>47</v>
      </c>
      <c r="F77" s="13">
        <f t="shared" si="30"/>
        <v>205037.83162000001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36601.715000000004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57</v>
      </c>
      <c r="F81" s="13">
        <f t="shared" si="30"/>
        <v>204155.83162000001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36601.715000000004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65</v>
      </c>
      <c r="B83" s="125" t="s">
        <v>114</v>
      </c>
      <c r="C83" s="108" t="s">
        <v>187</v>
      </c>
      <c r="D83" s="120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115</v>
      </c>
      <c r="C89" s="108" t="s">
        <v>181</v>
      </c>
      <c r="D89" s="120" t="s">
        <v>151</v>
      </c>
      <c r="E89" s="19" t="s">
        <v>47</v>
      </c>
      <c r="F89" s="13">
        <f t="shared" si="30"/>
        <v>111905.03099999999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19938.585999999999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57</v>
      </c>
      <c r="F93" s="13">
        <f t="shared" si="30"/>
        <v>111905.03099999999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f>19924.978+13.608</f>
        <v>19938.585999999999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66</v>
      </c>
      <c r="B95" s="125" t="s">
        <v>116</v>
      </c>
      <c r="C95" s="108" t="s">
        <v>185</v>
      </c>
      <c r="D95" s="120" t="s">
        <v>152</v>
      </c>
      <c r="E95" s="19" t="s">
        <v>47</v>
      </c>
      <c r="F95" s="13">
        <f t="shared" si="30"/>
        <v>42040.887000000002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7996.9220000000005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57</v>
      </c>
      <c r="F99" s="13">
        <f t="shared" si="30"/>
        <v>42040.887000000002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f>7983.314+13.608</f>
        <v>7996.9220000000005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91</v>
      </c>
      <c r="B101" s="125" t="s">
        <v>117</v>
      </c>
      <c r="C101" s="108" t="s">
        <v>181</v>
      </c>
      <c r="D101" s="120" t="s">
        <v>153</v>
      </c>
      <c r="E101" s="19" t="s">
        <v>47</v>
      </c>
      <c r="F101" s="13">
        <f t="shared" si="30"/>
        <v>46901.338739999992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8513.2070000000003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57</v>
      </c>
      <c r="F105" s="13">
        <f t="shared" si="30"/>
        <v>46901.338739999992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f>8499.599+13.608</f>
        <v>8513.2070000000003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7" t="s">
        <v>122</v>
      </c>
      <c r="B107" s="125" t="s">
        <v>123</v>
      </c>
      <c r="C107" s="108" t="s">
        <v>133</v>
      </c>
      <c r="D107" s="120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7" t="s">
        <v>171</v>
      </c>
      <c r="B113" s="125" t="s">
        <v>172</v>
      </c>
      <c r="C113" s="108">
        <v>2024</v>
      </c>
      <c r="D113" s="120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67</v>
      </c>
      <c r="B119" s="111" t="s">
        <v>83</v>
      </c>
      <c r="C119" s="108" t="s">
        <v>181</v>
      </c>
      <c r="D119" s="111" t="s">
        <v>148</v>
      </c>
      <c r="E119" s="26" t="s">
        <v>47</v>
      </c>
      <c r="F119" s="13">
        <f t="shared" si="43"/>
        <v>436118.87276999996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77594.03469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57</v>
      </c>
      <c r="F123" s="13">
        <f t="shared" si="43"/>
        <v>429108.40073999995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77271.853170000002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68</v>
      </c>
      <c r="B125" s="114" t="s">
        <v>98</v>
      </c>
      <c r="C125" s="108" t="s">
        <v>188</v>
      </c>
      <c r="D125" s="102" t="s">
        <v>154</v>
      </c>
      <c r="E125" s="26" t="s">
        <v>47</v>
      </c>
      <c r="F125" s="13">
        <f t="shared" si="43"/>
        <v>38736.530500000001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6484.8190000000004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42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42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42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42"/>
      <c r="E129" s="26" t="s">
        <v>57</v>
      </c>
      <c r="F129" s="13">
        <f t="shared" si="43"/>
        <v>38736.530500000001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f>2895.106+1986.993+1590+12.72</f>
        <v>6484.8190000000004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3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69</v>
      </c>
      <c r="B131" s="105" t="s">
        <v>164</v>
      </c>
      <c r="C131" s="108" t="s">
        <v>189</v>
      </c>
      <c r="D131" s="102" t="s">
        <v>155</v>
      </c>
      <c r="E131" s="26" t="s">
        <v>47</v>
      </c>
      <c r="F131" s="13">
        <f t="shared" si="43"/>
        <v>1647.75091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214.4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42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42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4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42"/>
      <c r="E135" s="26" t="s">
        <v>57</v>
      </c>
      <c r="F135" s="13">
        <f t="shared" si="43"/>
        <v>1647.75091</v>
      </c>
      <c r="G135" s="16">
        <v>713</v>
      </c>
      <c r="H135" s="17">
        <f>276.60091</f>
        <v>276.60091</v>
      </c>
      <c r="I135" s="16">
        <f>202.15</f>
        <v>202.15</v>
      </c>
      <c r="J135" s="16">
        <f>241.6-27.2</f>
        <v>214.4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3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75</v>
      </c>
      <c r="B137" s="105" t="s">
        <v>100</v>
      </c>
      <c r="C137" s="108" t="s">
        <v>193</v>
      </c>
      <c r="D137" s="102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42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42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42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42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3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95</v>
      </c>
      <c r="B143" s="105" t="s">
        <v>99</v>
      </c>
      <c r="C143" s="108" t="s">
        <v>190</v>
      </c>
      <c r="D143" s="102" t="s">
        <v>157</v>
      </c>
      <c r="E143" s="26" t="s">
        <v>47</v>
      </c>
      <c r="F143" s="13">
        <f t="shared" si="56"/>
        <v>3633.3409999999999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1700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42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42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42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42"/>
      <c r="E147" s="26" t="s">
        <v>57</v>
      </c>
      <c r="F147" s="13">
        <f t="shared" si="56"/>
        <v>3633.3409999999999</v>
      </c>
      <c r="G147" s="17"/>
      <c r="H147" s="16">
        <v>61.08</v>
      </c>
      <c r="I147" s="17">
        <f>1872.261</f>
        <v>1872.261</v>
      </c>
      <c r="J147" s="17">
        <v>1700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3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11" t="s">
        <v>92</v>
      </c>
      <c r="B149" s="105" t="s">
        <v>191</v>
      </c>
      <c r="C149" s="108"/>
      <c r="D149" s="102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12"/>
      <c r="B150" s="128"/>
      <c r="C150" s="109"/>
      <c r="D150" s="142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12"/>
      <c r="B151" s="128"/>
      <c r="C151" s="109"/>
      <c r="D151" s="142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12"/>
      <c r="B152" s="128"/>
      <c r="C152" s="109"/>
      <c r="D152" s="142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12"/>
      <c r="B153" s="128"/>
      <c r="C153" s="109"/>
      <c r="D153" s="142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13"/>
      <c r="B154" s="129"/>
      <c r="C154" s="110"/>
      <c r="D154" s="143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92</v>
      </c>
      <c r="B155" s="117" t="s">
        <v>118</v>
      </c>
      <c r="C155" s="108" t="s">
        <v>181</v>
      </c>
      <c r="D155" s="102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42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42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42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42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3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93</v>
      </c>
      <c r="B161" s="105" t="s">
        <v>84</v>
      </c>
      <c r="C161" s="108" t="s">
        <v>185</v>
      </c>
      <c r="D161" s="102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94</v>
      </c>
      <c r="B167" s="105" t="s">
        <v>119</v>
      </c>
      <c r="C167" s="108" t="s">
        <v>181</v>
      </c>
      <c r="D167" s="134" t="s">
        <v>158</v>
      </c>
      <c r="E167" s="26" t="s">
        <v>47</v>
      </c>
      <c r="F167" s="13">
        <f t="shared" si="58"/>
        <v>202381.65421000001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36417.372669999997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4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4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4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4"/>
      <c r="E171" s="26" t="s">
        <v>57</v>
      </c>
      <c r="F171" s="13">
        <f t="shared" si="58"/>
        <v>202381.65421000001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f>36371.37267+46</f>
        <v>36417.372669999997</v>
      </c>
      <c r="K171" s="17">
        <f>36551.295-0.31949</f>
        <v>36550.975509999997</v>
      </c>
      <c r="L171" s="1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5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102</v>
      </c>
      <c r="B173" s="105" t="s">
        <v>105</v>
      </c>
      <c r="C173" s="131" t="s">
        <v>195</v>
      </c>
      <c r="D173" s="102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32"/>
      <c r="D174" s="142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32"/>
      <c r="D175" s="142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32"/>
      <c r="D176" s="142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32"/>
      <c r="D177" s="142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17">
        <v>0.31949</v>
      </c>
      <c r="L177" s="1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33"/>
      <c r="D178" s="143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104</v>
      </c>
      <c r="B179" s="105" t="s">
        <v>125</v>
      </c>
      <c r="C179" s="108" t="s">
        <v>162</v>
      </c>
      <c r="D179" s="102" t="s">
        <v>161</v>
      </c>
      <c r="E179" s="26" t="s">
        <v>47</v>
      </c>
      <c r="F179" s="13">
        <f t="shared" si="58"/>
        <v>1174.92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191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42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42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42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42"/>
      <c r="E183" s="26" t="s">
        <v>57</v>
      </c>
      <c r="F183" s="13">
        <f t="shared" si="58"/>
        <v>1174.92</v>
      </c>
      <c r="G183" s="17">
        <f>475.89</f>
        <v>475.89</v>
      </c>
      <c r="H183" s="16">
        <v>356.5</v>
      </c>
      <c r="I183" s="16">
        <v>151.53</v>
      </c>
      <c r="J183" s="16">
        <v>191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3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124</v>
      </c>
      <c r="B185" s="105" t="s">
        <v>129</v>
      </c>
      <c r="C185" s="158">
        <v>2023</v>
      </c>
      <c r="D185" s="102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9"/>
      <c r="D186" s="142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9"/>
      <c r="D187" s="142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9"/>
      <c r="D188" s="142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9"/>
      <c r="D189" s="142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60"/>
      <c r="D190" s="143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78</v>
      </c>
      <c r="B191" s="111" t="s">
        <v>85</v>
      </c>
      <c r="C191" s="108" t="s">
        <v>187</v>
      </c>
      <c r="D191" s="102" t="s">
        <v>180</v>
      </c>
      <c r="E191" s="26" t="s">
        <v>47</v>
      </c>
      <c r="F191" s="13">
        <f t="shared" si="71"/>
        <v>129172.26946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24907.065499999997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50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50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50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50"/>
      <c r="E195" s="26" t="s">
        <v>57</v>
      </c>
      <c r="F195" s="13">
        <f t="shared" si="71"/>
        <v>56124.121910000009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957.48654999999997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13"/>
      <c r="B196" s="113"/>
      <c r="C196" s="110"/>
      <c r="D196" s="151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108</v>
      </c>
      <c r="C197" s="108" t="s">
        <v>170</v>
      </c>
      <c r="D197" s="102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50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50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50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50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51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126</v>
      </c>
      <c r="C203" s="108">
        <v>2022</v>
      </c>
      <c r="D203" s="102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52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52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52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52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3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134</v>
      </c>
      <c r="C209" s="108" t="s">
        <v>187</v>
      </c>
      <c r="D209" s="102" t="s">
        <v>173</v>
      </c>
      <c r="E209" s="26" t="s">
        <v>47</v>
      </c>
      <c r="F209" s="13">
        <f t="shared" si="71"/>
        <v>39787.125999999997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383.51300000000003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50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50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50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50"/>
      <c r="E213" s="26" t="s">
        <v>57</v>
      </c>
      <c r="F213" s="13">
        <f t="shared" si="71"/>
        <v>39787.125999999997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160.856+222.657</f>
        <v>383.51300000000003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51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163</v>
      </c>
      <c r="C215" s="108">
        <v>2022</v>
      </c>
      <c r="D215" s="102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52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52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52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52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3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96</v>
      </c>
      <c r="B221" s="144" t="s">
        <v>139</v>
      </c>
      <c r="C221" s="147">
        <v>2022</v>
      </c>
      <c r="D221" s="102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5"/>
      <c r="C222" s="148"/>
      <c r="D222" s="103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5"/>
      <c r="C223" s="148"/>
      <c r="D223" s="103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5"/>
      <c r="C224" s="148"/>
      <c r="D224" s="103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5"/>
      <c r="C225" s="148"/>
      <c r="D225" s="103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6"/>
      <c r="C226" s="149"/>
      <c r="D226" s="104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107</v>
      </c>
      <c r="B227" s="105" t="s">
        <v>109</v>
      </c>
      <c r="C227" s="108">
        <v>2023</v>
      </c>
      <c r="D227" s="102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50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50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50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50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51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135</v>
      </c>
      <c r="B233" s="105" t="s">
        <v>136</v>
      </c>
      <c r="C233" s="108">
        <v>2023</v>
      </c>
      <c r="D233" s="102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50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50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50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50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51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166</v>
      </c>
      <c r="B239" s="105" t="s">
        <v>167</v>
      </c>
      <c r="C239" s="108">
        <v>2024</v>
      </c>
      <c r="D239" s="102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50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50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50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50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50"/>
      <c r="E244" s="158" t="s">
        <v>58</v>
      </c>
      <c r="F244" s="161">
        <f>G244+H244+I244+J244+K244</f>
        <v>0</v>
      </c>
      <c r="G244" s="163">
        <v>0</v>
      </c>
      <c r="H244" s="163">
        <v>0</v>
      </c>
      <c r="I244" s="163">
        <v>0</v>
      </c>
      <c r="J244" s="163">
        <v>0</v>
      </c>
      <c r="K244" s="163">
        <v>0</v>
      </c>
      <c r="L244" s="163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51"/>
      <c r="E245" s="160"/>
      <c r="F245" s="162"/>
      <c r="G245" s="164"/>
      <c r="H245" s="164"/>
      <c r="I245" s="164"/>
      <c r="J245" s="164"/>
      <c r="K245" s="164"/>
      <c r="L245" s="164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174</v>
      </c>
      <c r="B246" s="105" t="s">
        <v>175</v>
      </c>
      <c r="C246" s="108" t="s">
        <v>194</v>
      </c>
      <c r="D246" s="102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50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50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50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50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1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50"/>
      <c r="E251" s="158" t="s">
        <v>58</v>
      </c>
      <c r="F251" s="161">
        <f>G251+H251+I251+J251+K251</f>
        <v>0</v>
      </c>
      <c r="G251" s="163">
        <v>0</v>
      </c>
      <c r="H251" s="163">
        <v>0</v>
      </c>
      <c r="I251" s="163">
        <v>0</v>
      </c>
      <c r="J251" s="163">
        <v>0</v>
      </c>
      <c r="K251" s="163">
        <v>0</v>
      </c>
      <c r="L251" s="163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51"/>
      <c r="E252" s="160"/>
      <c r="F252" s="162"/>
      <c r="G252" s="164"/>
      <c r="H252" s="164"/>
      <c r="I252" s="164"/>
      <c r="J252" s="164"/>
      <c r="K252" s="164"/>
      <c r="L252" s="164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177</v>
      </c>
      <c r="B253" s="105" t="s">
        <v>178</v>
      </c>
      <c r="C253" s="108">
        <v>2024</v>
      </c>
      <c r="D253" s="102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50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50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50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50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50"/>
      <c r="E258" s="158" t="s">
        <v>58</v>
      </c>
      <c r="F258" s="161">
        <f>G258+H258+I258+J258+K258</f>
        <v>0</v>
      </c>
      <c r="G258" s="163">
        <v>0</v>
      </c>
      <c r="H258" s="163">
        <v>0</v>
      </c>
      <c r="I258" s="163">
        <v>0</v>
      </c>
      <c r="J258" s="163">
        <v>0</v>
      </c>
      <c r="K258" s="163">
        <v>0</v>
      </c>
      <c r="L258" s="163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51"/>
      <c r="E259" s="160"/>
      <c r="F259" s="162"/>
      <c r="G259" s="164"/>
      <c r="H259" s="164"/>
      <c r="I259" s="164"/>
      <c r="J259" s="164"/>
      <c r="K259" s="164"/>
      <c r="L259" s="164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2" t="s">
        <v>197</v>
      </c>
      <c r="B260" s="105" t="s">
        <v>199</v>
      </c>
      <c r="C260" s="131" t="s">
        <v>200</v>
      </c>
      <c r="D260" s="102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3"/>
      <c r="B261" s="106"/>
      <c r="C261" s="132"/>
      <c r="D261" s="150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3"/>
      <c r="B262" s="106"/>
      <c r="C262" s="132"/>
      <c r="D262" s="150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3"/>
      <c r="B263" s="106"/>
      <c r="C263" s="132"/>
      <c r="D263" s="150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3"/>
      <c r="B264" s="106"/>
      <c r="C264" s="132"/>
      <c r="D264" s="150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3"/>
      <c r="B265" s="106"/>
      <c r="C265" s="132"/>
      <c r="D265" s="150"/>
      <c r="E265" s="158" t="s">
        <v>58</v>
      </c>
      <c r="F265" s="161">
        <f>G265+H265+I265+J265+K265</f>
        <v>0</v>
      </c>
      <c r="G265" s="163">
        <v>0</v>
      </c>
      <c r="H265" s="163">
        <v>0</v>
      </c>
      <c r="I265" s="163">
        <v>0</v>
      </c>
      <c r="J265" s="163">
        <v>0</v>
      </c>
      <c r="K265" s="163">
        <v>0</v>
      </c>
      <c r="L265" s="163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4"/>
      <c r="B266" s="107"/>
      <c r="C266" s="133"/>
      <c r="D266" s="151"/>
      <c r="E266" s="160"/>
      <c r="F266" s="162"/>
      <c r="G266" s="164"/>
      <c r="H266" s="164"/>
      <c r="I266" s="164"/>
      <c r="J266" s="164"/>
      <c r="K266" s="164"/>
      <c r="L266" s="164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2" t="s">
        <v>198</v>
      </c>
      <c r="B267" s="105" t="s">
        <v>201</v>
      </c>
      <c r="C267" s="131">
        <v>2025</v>
      </c>
      <c r="D267" s="102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3"/>
      <c r="B268" s="106"/>
      <c r="C268" s="132"/>
      <c r="D268" s="150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3"/>
      <c r="B269" s="106"/>
      <c r="C269" s="132"/>
      <c r="D269" s="150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3"/>
      <c r="B270" s="106"/>
      <c r="C270" s="132"/>
      <c r="D270" s="150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3"/>
      <c r="B271" s="106"/>
      <c r="C271" s="132"/>
      <c r="D271" s="150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3"/>
      <c r="B272" s="106"/>
      <c r="C272" s="132"/>
      <c r="D272" s="150"/>
      <c r="E272" s="158" t="s">
        <v>58</v>
      </c>
      <c r="F272" s="161">
        <f>G272+H272+I272+J272+K272</f>
        <v>0</v>
      </c>
      <c r="G272" s="163">
        <v>0</v>
      </c>
      <c r="H272" s="163">
        <v>0</v>
      </c>
      <c r="I272" s="163">
        <v>0</v>
      </c>
      <c r="J272" s="163">
        <v>0</v>
      </c>
      <c r="K272" s="163">
        <v>0</v>
      </c>
      <c r="L272" s="163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4"/>
      <c r="B273" s="107"/>
      <c r="C273" s="133"/>
      <c r="D273" s="151"/>
      <c r="E273" s="160"/>
      <c r="F273" s="162"/>
      <c r="G273" s="164"/>
      <c r="H273" s="164"/>
      <c r="I273" s="164"/>
      <c r="J273" s="164"/>
      <c r="K273" s="164"/>
      <c r="L273" s="164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3"/>
      <c r="B274" s="154" t="s">
        <v>72</v>
      </c>
      <c r="C274" s="108" t="s">
        <v>181</v>
      </c>
      <c r="D274" s="134"/>
      <c r="E274" s="25" t="s">
        <v>47</v>
      </c>
      <c r="F274" s="23">
        <f t="shared" ref="F274:J275" si="83">F11+F65+F77+F119+F191</f>
        <v>1385104.6820100001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247025.99819000001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J274-J191+160.856</f>
        <v>222279.78869000002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4"/>
      <c r="B275" s="155"/>
      <c r="C275" s="109"/>
      <c r="D275" s="134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4"/>
      <c r="B276" s="155"/>
      <c r="C276" s="109"/>
      <c r="D276" s="134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4"/>
      <c r="B277" s="155"/>
      <c r="C277" s="109"/>
      <c r="D277" s="134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4"/>
      <c r="B278" s="155"/>
      <c r="C278" s="109"/>
      <c r="D278" s="134"/>
      <c r="E278" s="25" t="s">
        <v>57</v>
      </c>
      <c r="F278" s="23">
        <f t="shared" si="84"/>
        <v>1302554.8058499999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222646.23772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30"/>
      <c r="B279" s="156"/>
      <c r="C279" s="110"/>
      <c r="D279" s="135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2025-05-06T06:41:27Z</dcterms:modified>
</cp:coreProperties>
</file>